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dmin\OneDrive\Desktop\Văn bản\Văn bản\Công báo\HĐND tỉnh\Nghị quyết\2022\NQ20\"/>
    </mc:Choice>
  </mc:AlternateContent>
  <bookViews>
    <workbookView xWindow="-120" yWindow="-120" windowWidth="20730" windowHeight="11760"/>
  </bookViews>
  <sheets>
    <sheet name="Đặt tên CTCC " sheetId="10" r:id="rId1"/>
    <sheet name="Điều Chỉnh" sheetId="7" r:id="rId2"/>
  </sheets>
  <definedNames>
    <definedName name="_xlnm.Print_Area" localSheetId="0">'Đặt tên CTCC '!$A$1:$E$11</definedName>
    <definedName name="_xlnm.Print_Area" localSheetId="1">'Điều Chỉnh'!$A$3:$I$42</definedName>
    <definedName name="_xlnm.Print_Titles" localSheetId="1">'Điều Chỉnh'!$6:$7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9" i="7" l="1"/>
  <c r="H12" i="7"/>
  <c r="H13" i="7"/>
  <c r="H20" i="7"/>
  <c r="H22" i="7"/>
  <c r="H30" i="7"/>
  <c r="H31" i="7"/>
  <c r="H35" i="7"/>
  <c r="H38" i="7"/>
  <c r="H39" i="7"/>
  <c r="H9" i="7"/>
</calcChain>
</file>

<file path=xl/sharedStrings.xml><?xml version="1.0" encoding="utf-8"?>
<sst xmlns="http://schemas.openxmlformats.org/spreadsheetml/2006/main" count="274" uniqueCount="193">
  <si>
    <t>Điểm đầu</t>
  </si>
  <si>
    <t>Điểm cuối</t>
  </si>
  <si>
    <t>Đường Vương Văn Trà</t>
  </si>
  <si>
    <t>Đường Xương Giang</t>
  </si>
  <si>
    <t>Khu Ụ Pháo</t>
  </si>
  <si>
    <t xml:space="preserve">Đường Xương Giang </t>
  </si>
  <si>
    <t>Đường Lê Lợi</t>
  </si>
  <si>
    <t>Đường Hoàng Văn Thụ</t>
  </si>
  <si>
    <t>Đường Hùng Vương</t>
  </si>
  <si>
    <t>QL 1A mới</t>
  </si>
  <si>
    <t xml:space="preserve">Tiếp giáp ĐT.295B </t>
  </si>
  <si>
    <t>Cạnh Đài Phát thanh và Truyền hình tỉnh</t>
  </si>
  <si>
    <t xml:space="preserve">QL.17 </t>
  </si>
  <si>
    <t>Hết khu dân cư tái định cư nhà máy Đạm Hà Bắc</t>
  </si>
  <si>
    <t>Cạnh nhà văn hóa Mai Sẫu</t>
  </si>
  <si>
    <t>QL.31</t>
  </si>
  <si>
    <t>QL.17</t>
  </si>
  <si>
    <t>Chiều dài (km)</t>
  </si>
  <si>
    <t>Tiếp giáp QL1A</t>
  </si>
  <si>
    <t xml:space="preserve">Cổng chợ Thương </t>
  </si>
  <si>
    <t>Khu TT Nhà máy Đạm</t>
  </si>
  <si>
    <t>Kéo dài điểm cuối thêm 760m đến hết KDC mới số 4 phường Thọ Xương</t>
  </si>
  <si>
    <t>Đường Nguyễn Nghĩa Lập</t>
  </si>
  <si>
    <t>Kéo dài điểm cuối thêm 200m</t>
  </si>
  <si>
    <t>Đường Nguyễn Khắc Nhu</t>
  </si>
  <si>
    <t>Đường Trần Nguyên Hãn</t>
  </si>
  <si>
    <t>Đường Trần Quang Khải</t>
  </si>
  <si>
    <t>Kéo dài điểm đầu thêm 930m</t>
  </si>
  <si>
    <t>Đường Trần Hưng Đạo</t>
  </si>
  <si>
    <t>Kéo dài điểm cuối thêm 1100m</t>
  </si>
  <si>
    <t>Đường Ngô Trang</t>
  </si>
  <si>
    <t>Kéo dài điểm cuối thêm 70m</t>
  </si>
  <si>
    <t>Kéo dài điểm cuối thêm 100m</t>
  </si>
  <si>
    <t>Kéo dài điểm cuối thêm 540m</t>
  </si>
  <si>
    <t xml:space="preserve">Đường gom cao tốc </t>
  </si>
  <si>
    <t>Kéo dài điểm cuối thêm 1200m</t>
  </si>
  <si>
    <t>Đường Phạm Hùng</t>
  </si>
  <si>
    <t>Kéo dài điểm cuối thêm 240m</t>
  </si>
  <si>
    <t>Đường Võ Chí Công</t>
  </si>
  <si>
    <t>Đường Lê Quang Đạo</t>
  </si>
  <si>
    <t>Đường Tô Hiệu</t>
  </si>
  <si>
    <t>Kéo dài điểm cuối thêm 700m</t>
  </si>
  <si>
    <t>Kéo dài điểm cuối thêm 750m</t>
  </si>
  <si>
    <t>Đường Lê Duẩn</t>
  </si>
  <si>
    <t xml:space="preserve">Đường Thân Nhân Trung </t>
  </si>
  <si>
    <t>Đường Giáp Văn Cương</t>
  </si>
  <si>
    <t>Kéo dài điểm cuối thêm 1580m</t>
  </si>
  <si>
    <t>Đường Hoàng Văn Thái</t>
  </si>
  <si>
    <t>Đường Nguyễn Văn Linh</t>
  </si>
  <si>
    <t>Đường Bà Triệu</t>
  </si>
  <si>
    <t>Đường Giáp Hải</t>
  </si>
  <si>
    <t>Đường Võ Nguyên Giáp</t>
  </si>
  <si>
    <t>Đường Tú Xương</t>
  </si>
  <si>
    <t>Đường Hoàng Hoa Thám</t>
  </si>
  <si>
    <t>Đường Phan Bội Châu</t>
  </si>
  <si>
    <t>Đường Phan Chu Trinh</t>
  </si>
  <si>
    <t>Đường Trương Hán Siêu</t>
  </si>
  <si>
    <t>Đường Đào Thục Viện</t>
  </si>
  <si>
    <t>Ô tô Trường Hải, xã Tân Dĩnh, huyện Lạng Giang</t>
  </si>
  <si>
    <t>Kéo dài điểm cuối thêm 1500m</t>
  </si>
  <si>
    <t>Đường vào trường tiểu học Tân Mỹ</t>
  </si>
  <si>
    <t>Đường Bà Huyện Thanh Quan</t>
  </si>
  <si>
    <t>Đường Hùng Vương kéo dài</t>
  </si>
  <si>
    <t>Đính chính điểm cuối</t>
  </si>
  <si>
    <t>Kéo dài điểm cuối thêm 300m</t>
  </si>
  <si>
    <t>Đường Lê Hồng Phong</t>
  </si>
  <si>
    <t xml:space="preserve">Đường Nguyễn Văn Cừ </t>
  </si>
  <si>
    <t>Tiếp giáp Đường Hùng Vương</t>
  </si>
  <si>
    <t>Đường Nguyễn Công Hãng</t>
  </si>
  <si>
    <t xml:space="preserve">Đường Vương Văn Trà </t>
  </si>
  <si>
    <t xml:space="preserve">Đường Trần Quang Khải </t>
  </si>
  <si>
    <t>Kéo dài điểm cuối đến Đường Trần Nguyên Hãn 270m</t>
  </si>
  <si>
    <t>Tiếp giáp Đường nội bộ (khu dân cư Đường Trần Nguyên Hãn)</t>
  </si>
  <si>
    <t>Đường Võ Nguyên Giáp kéo dài</t>
  </si>
  <si>
    <t>Nút giao QL.17-QL.1A</t>
  </si>
  <si>
    <t>Đường Nhật Đức</t>
  </si>
  <si>
    <t>Đường Thanh Niên</t>
  </si>
  <si>
    <t>Đường Tạ Thúc Bình</t>
  </si>
  <si>
    <t>Kéo dài điểm cuối thêm 290m</t>
  </si>
  <si>
    <t>Trước điều chỉnh</t>
  </si>
  <si>
    <t>Sau điều chỉnh</t>
  </si>
  <si>
    <t>Km 117+250 ĐT- QL1A</t>
  </si>
  <si>
    <t>Km 40+300, huyện Sơn Động</t>
  </si>
  <si>
    <t>BIỂU 03</t>
  </si>
  <si>
    <t>Kéo dài điểm cuối thêm 210m</t>
  </si>
  <si>
    <t>Đường Nguyễn Doãn Địch</t>
  </si>
  <si>
    <t>Tăng chiều dài điểm cuối 150m</t>
  </si>
  <si>
    <t>Nguyễn Doãn Địch là kéo dài điểm cuối thêm 260m</t>
  </si>
  <si>
    <t>Đường Dương Đình Cúc</t>
  </si>
  <si>
    <t>Đường Nguyễn Đạo Mạch</t>
  </si>
  <si>
    <t>Đường Trần Đại Nghĩa</t>
  </si>
  <si>
    <t>Đường Nguyễn Trường Tộ</t>
  </si>
  <si>
    <t>Đường Nguyễn Thiện Thuật</t>
  </si>
  <si>
    <t>Kéo dài điểm cuối thêm 334m</t>
  </si>
  <si>
    <t>Đường Trần Khát Chân</t>
  </si>
  <si>
    <t>Đường Lư Giang</t>
  </si>
  <si>
    <t xml:space="preserve">Đường Bà Triệu </t>
  </si>
  <si>
    <t>Kéo dài điểm đầu thêm 1600m</t>
  </si>
  <si>
    <t>Giảm chiều dài điểm cuối 1900m</t>
  </si>
  <si>
    <t>Đường Đào Toàn Bân</t>
  </si>
  <si>
    <t>Phố Thân Cảnh Vân</t>
  </si>
  <si>
    <t>Phố Nguyễn Đình Chính</t>
  </si>
  <si>
    <t xml:space="preserve">Đường nội bộ </t>
  </si>
  <si>
    <t xml:space="preserve">Đường Ngô Văn Cảnh </t>
  </si>
  <si>
    <t xml:space="preserve">Đường Trần Nguyên Hãn </t>
  </si>
  <si>
    <t>Tiếp giáp Đường Lê Lợi</t>
  </si>
  <si>
    <t xml:space="preserve">Đường Lưu Nhân Chú </t>
  </si>
  <si>
    <t>Đường Lưu Nhân Chú</t>
  </si>
  <si>
    <t xml:space="preserve">Đường Lương Văn Can </t>
  </si>
  <si>
    <t xml:space="preserve">Đường Phan Bội Châu </t>
  </si>
  <si>
    <t xml:space="preserve">Đường Phan Đình Phùng </t>
  </si>
  <si>
    <t>Đường Tây Yên Tử (Km0 + 550m)</t>
  </si>
  <si>
    <t>Đường nội bộ khu Nhà thi đấu tỉnh</t>
  </si>
  <si>
    <t>Đường Tây Yên Tử (Km0 + 400m)</t>
  </si>
  <si>
    <t>Đường Tây Yên Tử (Km0 + 200m)</t>
  </si>
  <si>
    <t xml:space="preserve">Đường nội bộ cạnh siêu thị BigC </t>
  </si>
  <si>
    <t>Đường Đào Toàn Mân</t>
  </si>
  <si>
    <t>Phố Thân Đức Luận</t>
  </si>
  <si>
    <t>Vị trí</t>
  </si>
  <si>
    <t>BIỂU 04</t>
  </si>
  <si>
    <t>Hồ Bách Việt</t>
  </si>
  <si>
    <t>Hồ trong khuôn viên KĐT Bách Việt</t>
  </si>
  <si>
    <t>Cầu Tân Tiến</t>
  </si>
  <si>
    <t>Cầu Tân Liễu</t>
  </si>
  <si>
    <t>Công viên Đa Mai</t>
  </si>
  <si>
    <t>100ha</t>
  </si>
  <si>
    <t>3,5 ha</t>
  </si>
  <si>
    <t>2,5ha</t>
  </si>
  <si>
    <t>Hồ Vang</t>
  </si>
  <si>
    <t>Cầu nối giữa đường Âu Cơ vượt sông Thương thuộc địa phận xã Tân Tiến và xã Tân Liễu, nằm trong dự án Khu đô thị dịch vụ sinh thái cao cấp, thông minh phía Nam thành phố Bắc Giang đang chuẩn bị đầu tư xây dựng.</t>
  </si>
  <si>
    <t>Lý do đặt tên</t>
  </si>
  <si>
    <t>Đặt theo tên gắn liền với địa danh xây dựng cầu.</t>
  </si>
  <si>
    <t>Cầu nối giữa đường Lạc Long Quân vượt sông Thương thuộc địa phận xã Tân Tiến và xã Tân Liễu, nằm trong dự án Khu đô thị dịch vụ sinh thái cao cấp, thông minh phía Nam thành phố Bắc Giang đang chuẩn bị đầu tư xây dựng.</t>
  </si>
  <si>
    <t>Bao gồm dải cây xanh mặt nước dọc cao tốc Hà Nội – Bắc Giang và dải cây xanh mặt nước dọc kênh Văn Sơn thuộc Khu đô thị phía Nam thành phố; diện tích quy hoạch khoảng 100ha, chuẩn bị đầu tư xây dựng.</t>
  </si>
  <si>
    <t>Bao gồm khuôn viên cây xanh và hồ điều hoà trước mặt trụ sở hành chính phường Đa Mai mới xây dựng</t>
  </si>
  <si>
    <t>1,1 ha</t>
  </si>
  <si>
    <r>
      <t xml:space="preserve">Thuộc Điểm dân cư số 3 cạnh Tỉnh lộ 295B, phường Xương Giang; </t>
    </r>
    <r>
      <rPr>
        <sz val="14"/>
        <color rgb="FF000000"/>
        <rFont val="Times New Roman"/>
        <family val="1"/>
      </rPr>
      <t>diện tích khoảng 1,1ha.</t>
    </r>
  </si>
  <si>
    <t>Đặt theo tên thường gọi của nhân dân.</t>
  </si>
  <si>
    <t>I. Đổi tên đường, phố và công trình công cộng</t>
  </si>
  <si>
    <t>II. Điều chỉnh độ dài các tuyến đường, phố</t>
  </si>
  <si>
    <t>Phố Thân Nhân Vũ</t>
  </si>
  <si>
    <t>Đây là công viên trung tâm của phường, tên công viên gắn liền với địa danh.</t>
  </si>
  <si>
    <t>Theo huyền thoại của lịch sử Việt Nam, một trăm người con của Lạc Long Quân và Âu Cơ là tổ tiên của các dân tộc Bách Việt. Lãnh thổ nước Văn Lang (hay Lĩnh Nam) của các Hùng Vương, theo huyền sử cũng trùng với vùng đất Bách Việt. Mặt khác, tên Bách Việt là tên thường gọi đã quen thuộc, gắn với tên Khu đô thị tại khu vực.</t>
  </si>
  <si>
    <t>Đường Nguyễn Thị Lưu 6</t>
  </si>
  <si>
    <t>Đường Hồ Công Dự 1</t>
  </si>
  <si>
    <t>Phố Trần Đình Ngọc</t>
  </si>
  <si>
    <t xml:space="preserve">Phố Trần Đình Ngọc </t>
  </si>
  <si>
    <t>Đường Lê Thanh Nghị 2</t>
  </si>
  <si>
    <t>Đường An Bình 7</t>
  </si>
  <si>
    <t>Điều chỉnh giảm điểm đầu đoạn vào sân thể thao Nhà máy Đạm để kéo dài Phố Trần Đình Ngọc</t>
  </si>
  <si>
    <t xml:space="preserve">Cầu Phủ Lạng Thương </t>
  </si>
  <si>
    <t>Cầu trên tuyến đường sắt Hà Nội – Lạng Sơn, vượt sông Thương nối giữa đường Xương Giang và đường Mỹ Độ, thuộc địa phận phường Trần Phú và phường Mỹ Độ, thành phố Bắc Giang.</t>
  </si>
  <si>
    <t>Đặt lại theo tên gọi trước đây, cầu đã được xây dựng gắn với thời kỳ lịch sử thị xã Phủ Lạng Thương và cây cầu là một trong các địa điểm công trình được Bác Hồ về thăm mùng 1 tết Nguyên đán năm Ất Mùi (ngày 24/01/1955).</t>
  </si>
  <si>
    <t>Đây là công viên có quy mô lớn tại Khu đô thị phía Nam thành phố, được quy hoạch, thiết kế hiện đại, trong công viên có nhiều khu chức năng vui chơi, giải trí dành cho tuổi trẻ.</t>
  </si>
  <si>
    <t>Công viên Tuổi trẻ</t>
  </si>
  <si>
    <t xml:space="preserve">Đê sông Thương </t>
  </si>
  <si>
    <t>Xí nghiệp in Hà Bắc</t>
  </si>
  <si>
    <t>Đê Hữu Thương</t>
  </si>
  <si>
    <t>Ông Thân Đức Luận đã được đưa ra khỏi ngân hàng tên do còn nhiều ý kiến khác nhau về công trạng nhân vật lịch sử trên</t>
  </si>
  <si>
    <t>Tổng số: 30 tuyến đường</t>
  </si>
  <si>
    <t>Kéo dài điểm cuối thêm 3,6km đến hết địa giới thành phố</t>
  </si>
  <si>
    <t>Hết địa giới thành phố Bắc Giang (giáp xã Hương Gián)</t>
  </si>
  <si>
    <t>ĐỔI TÊN ĐƯỜNG, PHỐ, CÔNG TRÌNH CÔNG CỘNG VÀ ĐIỀU CHỈNH ĐỘ DÀI MỘT SỐ TUYẾN ĐƯỜNG ĐÃ ĐẶT TÊN</t>
  </si>
  <si>
    <t>Tên đường, phố, công trình công cộng</t>
  </si>
  <si>
    <t>Đường Tây Yên Tử</t>
  </si>
  <si>
    <t>Đường Cô Giang</t>
  </si>
  <si>
    <t>Đường Nguyễn Thái Học</t>
  </si>
  <si>
    <t>Đường Hoàng Công Phụ</t>
  </si>
  <si>
    <t xml:space="preserve">Đường Huỳnh Thúc Kháng </t>
  </si>
  <si>
    <t xml:space="preserve">Đường Trần Nhân Tông </t>
  </si>
  <si>
    <t xml:space="preserve">Đường Nguyễn Thị Định </t>
  </si>
  <si>
    <t xml:space="preserve">Đường Lê Thanh Nghị </t>
  </si>
  <si>
    <t xml:space="preserve">Đường Trần Hưng Đạo </t>
  </si>
  <si>
    <t>Phố Thân Công Tài</t>
  </si>
  <si>
    <t xml:space="preserve">Giảm chiều dài điểm đầu 3,6km </t>
  </si>
  <si>
    <t>Xã Hương Gián</t>
  </si>
  <si>
    <t>Giảm chiều dài điểm cuối 2700m do điều chỉnh quy hoạch</t>
  </si>
  <si>
    <t>Giảm chiều dài điểm cuối 1000m, tăng chiều dài điểm đầu 400m do điều chỉnh quy hoạch</t>
  </si>
  <si>
    <t>Giảm chiều dài điểm đầu 300m cho phù hợp hiện trạng đã xây dựng</t>
  </si>
  <si>
    <t>Điều chỉnh điểm cuối giảm 72m cho phù hợp thực tế đã xây dựng</t>
  </si>
  <si>
    <t>ĐẶT TÊN CÔNG TRÌNH CÔNG CỘNG THÀNH PHỐ BẮC GIANG</t>
  </si>
  <si>
    <t>Ghi chú</t>
  </si>
  <si>
    <t>Chân cầu Á Lữ (phía Tây)</t>
  </si>
  <si>
    <t>Đính chính tên đường cho phù hợp tên trong Bằng xếp hạng di tích Quốc gia do Bộ Văn hoá Thể thao và Du lịch cấp; đồng thời điều chỉnh kéo dài điểm cuối thêm 1990m</t>
  </si>
  <si>
    <t>Tiếp giáp đường Hùng Vương</t>
  </si>
  <si>
    <t>Giáp đê Tả Thương</t>
  </si>
  <si>
    <t>Tiếp giáp đường nội bộ khu Nhà thi đấu tỉnh</t>
  </si>
  <si>
    <t>Đê sông Thương</t>
  </si>
  <si>
    <t>(Ban hành kèm theo Nghị quyết số 20/NQ-HĐND ngày 12/7/2022 của Hội đồng nhân dân tỉnh)</t>
  </si>
  <si>
    <t>Tên đặt</t>
  </si>
  <si>
    <t>Quy mô</t>
  </si>
  <si>
    <t>Stt</t>
  </si>
  <si>
    <r>
      <t xml:space="preserve">Chân cầu Á Lữ </t>
    </r>
    <r>
      <rPr>
        <i/>
        <sz val="14"/>
        <color rgb="FF000000"/>
        <rFont val="Times New Roman"/>
        <family val="1"/>
      </rPr>
      <t>(phía Tây)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</si>
</sst>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4"/>
      <color theme="1"/>
      <name val="Times New Roman"/>
      <family val="1"/>
    </font>
    <font>
      <sz val="14"/>
      <color theme="1"/>
      <name val="Times New Roman"/>
      <family val="1"/>
    </font>
    <font>
      <sz val="14"/>
      <color rgb="FF000000"/>
      <name val="Times New Roman"/>
      <family val="1"/>
    </font>
    <font>
      <b/>
      <sz val="14"/>
      <color rgb="FF000000"/>
      <name val="Times New Roman"/>
      <family val="1"/>
    </font>
    <font>
      <sz val="14"/>
      <color theme="1"/>
      <name val="Calibri"/>
      <family val="2"/>
      <scheme val="minor"/>
    </font>
    <font>
      <i/>
      <sz val="14"/>
      <color theme="1"/>
      <name val="Times New Roman"/>
      <family val="1"/>
    </font>
    <font>
      <i/>
      <sz val="14"/>
      <color rgb="FF000000"/>
      <name val="Times New Roman"/>
      <family val="1"/>
    </font>
    <font>
      <b/>
      <i/>
      <sz val="14"/>
      <color theme="1"/>
      <name val="Times New Roman"/>
      <family val="1"/>
    </font>
    <font>
      <b/>
      <sz val="12"/>
      <color theme="1"/>
      <name val="Times New Roman"/>
      <family val="1"/>
    </font>
    <font>
      <b/>
      <sz val="13"/>
      <color rgb="FF000000"/>
      <name val="Times New Roman"/>
      <family val="1"/>
    </font>
    <font>
      <b/>
      <sz val="13"/>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0">
    <border>
      <left/>
      <right/>
      <top/>
      <bottom/>
      <diagonal/>
    </border>
    <border>
      <left style="thin">
        <color auto="1"/>
      </left>
      <right style="thin">
        <color auto="1"/>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style="thin">
        <color auto="1"/>
      </right>
      <top style="thin">
        <color auto="1"/>
      </top>
      <bottom/>
      <diagonal/>
    </border>
    <border>
      <left style="thin">
        <color auto="1"/>
      </left>
      <right style="double">
        <color auto="1"/>
      </right>
      <top style="double">
        <color auto="1"/>
      </top>
      <bottom/>
      <diagonal/>
    </border>
    <border>
      <left style="thin">
        <color auto="1"/>
      </left>
      <right style="double">
        <color auto="1"/>
      </right>
      <top/>
      <bottom style="thin">
        <color auto="1"/>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style="double">
        <color auto="1"/>
      </left>
      <right style="thin">
        <color auto="1"/>
      </right>
      <top style="double">
        <color auto="1"/>
      </top>
      <bottom/>
      <diagonal/>
    </border>
    <border>
      <left style="double">
        <color auto="1"/>
      </left>
      <right style="thin">
        <color auto="1"/>
      </right>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right/>
      <top/>
      <bottom style="double">
        <color auto="1"/>
      </bottom>
      <diagonal/>
    </border>
    <border>
      <left style="double">
        <color auto="1"/>
      </left>
      <right/>
      <top style="thin">
        <color auto="1"/>
      </top>
      <bottom style="thin">
        <color auto="1"/>
      </bottom>
      <diagonal/>
    </border>
    <border>
      <left/>
      <right/>
      <top style="double">
        <color auto="1"/>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s>
  <cellStyleXfs count="1">
    <xf numFmtId="0" fontId="0" fillId="0" borderId="0"/>
  </cellStyleXfs>
  <cellXfs count="68">
    <xf numFmtId="0" fontId="0" fillId="0" borderId="0" xfId="0"/>
    <xf numFmtId="0" fontId="2" fillId="0" borderId="0" xfId="0" applyFont="1"/>
    <xf numFmtId="0" fontId="2" fillId="0" borderId="5" xfId="0" applyFont="1" applyBorder="1" applyAlignment="1">
      <alignment horizontal="center" vertical="center" wrapText="1"/>
    </xf>
    <xf numFmtId="0" fontId="2" fillId="0" borderId="1" xfId="0" applyFont="1" applyFill="1" applyBorder="1" applyAlignment="1">
      <alignment horizontal="left" vertical="center" wrapText="1"/>
    </xf>
    <xf numFmtId="0" fontId="5" fillId="0" borderId="0" xfId="0" applyFont="1"/>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2" fontId="2" fillId="0" borderId="1" xfId="0" applyNumberFormat="1" applyFont="1" applyFill="1" applyBorder="1" applyAlignment="1">
      <alignment horizontal="right" vertical="center" wrapText="1"/>
    </xf>
    <xf numFmtId="2" fontId="2" fillId="0" borderId="1" xfId="0" applyNumberFormat="1" applyFont="1" applyBorder="1" applyAlignment="1">
      <alignment horizontal="right" vertical="center" wrapText="1"/>
    </xf>
    <xf numFmtId="2" fontId="5" fillId="0" borderId="0" xfId="0" applyNumberFormat="1" applyFont="1" applyAlignment="1">
      <alignment horizontal="right" vertical="center"/>
    </xf>
    <xf numFmtId="0" fontId="1" fillId="0" borderId="0" xfId="0" applyFont="1"/>
    <xf numFmtId="0" fontId="4" fillId="0" borderId="7" xfId="0" applyFont="1" applyBorder="1" applyAlignment="1">
      <alignment horizontal="center" wrapText="1"/>
    </xf>
    <xf numFmtId="2" fontId="1" fillId="0" borderId="8" xfId="0" applyNumberFormat="1" applyFont="1" applyBorder="1" applyAlignment="1">
      <alignment horizontal="right" vertical="center"/>
    </xf>
    <xf numFmtId="0" fontId="1"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center" vertical="center" wrapText="1"/>
    </xf>
    <xf numFmtId="0" fontId="1" fillId="0" borderId="9" xfId="0" applyFont="1" applyBorder="1" applyAlignment="1">
      <alignment horizontal="center"/>
    </xf>
    <xf numFmtId="0" fontId="3" fillId="0" borderId="10" xfId="0" applyFont="1" applyBorder="1" applyAlignment="1">
      <alignment horizontal="left" vertical="center" wrapText="1"/>
    </xf>
    <xf numFmtId="2" fontId="2" fillId="0" borderId="10" xfId="0" applyNumberFormat="1" applyFont="1" applyBorder="1" applyAlignment="1">
      <alignment horizontal="right" vertical="center" wrapText="1"/>
    </xf>
    <xf numFmtId="0" fontId="2" fillId="0" borderId="5"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0" xfId="0" applyFont="1" applyFill="1"/>
    <xf numFmtId="0" fontId="1" fillId="0" borderId="1"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4" fillId="0" borderId="4"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7"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9" xfId="0" applyFont="1" applyBorder="1" applyAlignment="1">
      <alignment horizontal="center" vertical="center" wrapText="1"/>
    </xf>
    <xf numFmtId="0" fontId="2" fillId="0" borderId="1" xfId="0" applyFont="1" applyBorder="1" applyAlignment="1">
      <alignment horizontal="justify" vertical="center"/>
    </xf>
    <xf numFmtId="0" fontId="2" fillId="0" borderId="6" xfId="0" applyFont="1" applyBorder="1"/>
    <xf numFmtId="0" fontId="2" fillId="3" borderId="1" xfId="0" applyFont="1" applyFill="1" applyBorder="1" applyAlignment="1">
      <alignment horizontal="justify" vertical="center"/>
    </xf>
    <xf numFmtId="0" fontId="1" fillId="0" borderId="8"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10" fillId="0" borderId="10" xfId="0" applyFont="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21" xfId="0" applyFont="1" applyBorder="1" applyAlignment="1">
      <alignment horizontal="center" vertical="center"/>
    </xf>
    <xf numFmtId="0" fontId="2" fillId="0" borderId="21" xfId="0" applyFont="1" applyBorder="1" applyAlignment="1">
      <alignment horizontal="center" vertical="center"/>
    </xf>
    <xf numFmtId="0" fontId="4" fillId="0" borderId="29"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8" fillId="0" borderId="22"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1" fillId="0" borderId="0" xfId="0" applyFont="1" applyAlignment="1">
      <alignment horizont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2" fontId="1" fillId="0" borderId="13" xfId="0" applyNumberFormat="1" applyFont="1" applyBorder="1" applyAlignment="1">
      <alignment horizontal="center" vertical="center" wrapText="1"/>
    </xf>
    <xf numFmtId="2" fontId="1" fillId="0" borderId="14"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6" fillId="0" borderId="21" xfId="0" applyFont="1" applyBorder="1" applyAlignment="1">
      <alignment horizontal="center"/>
    </xf>
    <xf numFmtId="0" fontId="5"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view="pageBreakPreview" zoomScaleNormal="100" zoomScaleSheetLayoutView="100" workbookViewId="0">
      <selection activeCell="C21" sqref="C21"/>
    </sheetView>
  </sheetViews>
  <sheetFormatPr defaultColWidth="40.453125" defaultRowHeight="18" x14ac:dyDescent="0.4"/>
  <cols>
    <col min="1" max="1" width="9.81640625" style="1" customWidth="1"/>
    <col min="2" max="2" width="25.7265625" style="1" customWidth="1"/>
    <col min="3" max="3" width="66.453125" style="1" customWidth="1"/>
    <col min="4" max="4" width="90.453125" style="1" hidden="1" customWidth="1"/>
    <col min="5" max="5" width="12.26953125" style="1" customWidth="1"/>
    <col min="6" max="6" width="22.26953125" style="1" customWidth="1"/>
    <col min="7" max="16384" width="40.453125" style="1"/>
  </cols>
  <sheetData>
    <row r="1" spans="1:8" x14ac:dyDescent="0.4">
      <c r="A1" s="44" t="s">
        <v>83</v>
      </c>
      <c r="B1" s="44"/>
      <c r="C1" s="44"/>
      <c r="D1" s="44"/>
      <c r="E1" s="44"/>
      <c r="F1" s="26"/>
      <c r="G1" s="26"/>
      <c r="H1" s="26"/>
    </row>
    <row r="2" spans="1:8" x14ac:dyDescent="0.4">
      <c r="A2" s="43" t="s">
        <v>180</v>
      </c>
      <c r="B2" s="43"/>
      <c r="C2" s="43"/>
      <c r="D2" s="43"/>
      <c r="E2" s="43"/>
      <c r="F2" s="25"/>
      <c r="G2" s="25"/>
      <c r="H2" s="25"/>
    </row>
    <row r="3" spans="1:8" ht="18.75" customHeight="1" thickBot="1" x14ac:dyDescent="0.45">
      <c r="A3" s="45" t="s">
        <v>188</v>
      </c>
      <c r="B3" s="46"/>
      <c r="C3" s="46"/>
      <c r="D3" s="46"/>
      <c r="E3" s="46"/>
    </row>
    <row r="4" spans="1:8" ht="32.25" customHeight="1" thickTop="1" x14ac:dyDescent="0.4">
      <c r="A4" s="23" t="s">
        <v>191</v>
      </c>
      <c r="B4" s="24" t="s">
        <v>189</v>
      </c>
      <c r="C4" s="24" t="s">
        <v>118</v>
      </c>
      <c r="D4" s="24" t="s">
        <v>130</v>
      </c>
      <c r="E4" s="27" t="s">
        <v>190</v>
      </c>
    </row>
    <row r="5" spans="1:8" ht="87" customHeight="1" x14ac:dyDescent="0.4">
      <c r="A5" s="2">
        <v>1</v>
      </c>
      <c r="B5" s="13" t="s">
        <v>150</v>
      </c>
      <c r="C5" s="30" t="s">
        <v>151</v>
      </c>
      <c r="D5" s="30" t="s">
        <v>152</v>
      </c>
      <c r="E5" s="34"/>
    </row>
    <row r="6" spans="1:8" ht="96.75" customHeight="1" x14ac:dyDescent="0.4">
      <c r="A6" s="2">
        <v>2</v>
      </c>
      <c r="B6" s="22" t="s">
        <v>122</v>
      </c>
      <c r="C6" s="30" t="s">
        <v>129</v>
      </c>
      <c r="D6" s="30" t="s">
        <v>131</v>
      </c>
      <c r="E6" s="15"/>
    </row>
    <row r="7" spans="1:8" ht="85.5" customHeight="1" x14ac:dyDescent="0.4">
      <c r="A7" s="2">
        <v>3</v>
      </c>
      <c r="B7" s="22" t="s">
        <v>123</v>
      </c>
      <c r="C7" s="30" t="s">
        <v>132</v>
      </c>
      <c r="D7" s="30" t="s">
        <v>131</v>
      </c>
      <c r="E7" s="15"/>
    </row>
    <row r="8" spans="1:8" ht="57.75" customHeight="1" x14ac:dyDescent="0.4">
      <c r="A8" s="2">
        <v>4</v>
      </c>
      <c r="B8" s="13" t="s">
        <v>124</v>
      </c>
      <c r="C8" s="30" t="s">
        <v>134</v>
      </c>
      <c r="D8" s="30" t="s">
        <v>141</v>
      </c>
      <c r="E8" s="15" t="s">
        <v>126</v>
      </c>
    </row>
    <row r="9" spans="1:8" ht="87.75" customHeight="1" x14ac:dyDescent="0.4">
      <c r="A9" s="2">
        <v>5</v>
      </c>
      <c r="B9" s="13" t="s">
        <v>154</v>
      </c>
      <c r="C9" s="33" t="s">
        <v>133</v>
      </c>
      <c r="D9" s="35" t="s">
        <v>153</v>
      </c>
      <c r="E9" s="15" t="s">
        <v>125</v>
      </c>
    </row>
    <row r="10" spans="1:8" ht="60.75" customHeight="1" x14ac:dyDescent="0.4">
      <c r="A10" s="2">
        <v>6</v>
      </c>
      <c r="B10" s="13" t="s">
        <v>128</v>
      </c>
      <c r="C10" s="33" t="s">
        <v>136</v>
      </c>
      <c r="D10" s="33" t="s">
        <v>137</v>
      </c>
      <c r="E10" s="15" t="s">
        <v>135</v>
      </c>
    </row>
    <row r="11" spans="1:8" ht="54.75" customHeight="1" thickBot="1" x14ac:dyDescent="0.45">
      <c r="A11" s="29">
        <v>7</v>
      </c>
      <c r="B11" s="36" t="s">
        <v>120</v>
      </c>
      <c r="C11" s="31" t="s">
        <v>121</v>
      </c>
      <c r="D11" s="31" t="s">
        <v>142</v>
      </c>
      <c r="E11" s="32" t="s">
        <v>127</v>
      </c>
    </row>
    <row r="12" spans="1:8" ht="18.5" thickTop="1" x14ac:dyDescent="0.4"/>
  </sheetData>
  <mergeCells count="3">
    <mergeCell ref="A2:E2"/>
    <mergeCell ref="A1:E1"/>
    <mergeCell ref="A3:E3"/>
  </mergeCells>
  <pageMargins left="0.36" right="0.2" top="0.42" bottom="0.3" header="0.36" footer="0.3"/>
  <pageSetup paperSize="9" scale="85"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J43"/>
  <sheetViews>
    <sheetView view="pageLayout" topLeftCell="A37" zoomScale="80" zoomScaleNormal="91" zoomScaleSheetLayoutView="139" zoomScalePageLayoutView="80" workbookViewId="0">
      <selection activeCell="C39" sqref="C39"/>
    </sheetView>
  </sheetViews>
  <sheetFormatPr defaultColWidth="9.1796875" defaultRowHeight="18.5" x14ac:dyDescent="0.45"/>
  <cols>
    <col min="1" max="1" width="5.81640625" style="4" customWidth="1"/>
    <col min="2" max="2" width="22.1796875" style="4" customWidth="1"/>
    <col min="3" max="3" width="18.26953125" style="4" customWidth="1"/>
    <col min="4" max="4" width="18.1796875" style="4" customWidth="1"/>
    <col min="5" max="5" width="24.453125" style="4" customWidth="1"/>
    <col min="6" max="6" width="19.7265625" style="4" customWidth="1"/>
    <col min="7" max="7" width="18.453125" style="4" customWidth="1"/>
    <col min="8" max="8" width="9" style="9" customWidth="1"/>
    <col min="9" max="9" width="38.7265625" style="4" customWidth="1"/>
    <col min="10" max="10" width="28" style="4" customWidth="1"/>
    <col min="11" max="16384" width="9.1796875" style="4"/>
  </cols>
  <sheetData>
    <row r="3" spans="1:10" x14ac:dyDescent="0.45">
      <c r="A3" s="53" t="s">
        <v>119</v>
      </c>
      <c r="B3" s="53"/>
      <c r="C3" s="53"/>
      <c r="D3" s="53"/>
      <c r="E3" s="53"/>
      <c r="F3" s="53"/>
      <c r="G3" s="53"/>
      <c r="H3" s="53"/>
      <c r="I3" s="53"/>
      <c r="J3" s="10"/>
    </row>
    <row r="4" spans="1:10" x14ac:dyDescent="0.45">
      <c r="A4" s="53" t="s">
        <v>162</v>
      </c>
      <c r="B4" s="53"/>
      <c r="C4" s="53"/>
      <c r="D4" s="53"/>
      <c r="E4" s="53"/>
      <c r="F4" s="53"/>
      <c r="G4" s="53"/>
      <c r="H4" s="53"/>
      <c r="I4" s="53"/>
    </row>
    <row r="5" spans="1:10" ht="19" thickBot="1" x14ac:dyDescent="0.5">
      <c r="A5" s="66" t="s">
        <v>188</v>
      </c>
      <c r="B5" s="67"/>
      <c r="C5" s="67"/>
      <c r="D5" s="67"/>
      <c r="E5" s="67"/>
      <c r="F5" s="67"/>
      <c r="G5" s="67"/>
      <c r="H5" s="67"/>
      <c r="I5" s="67"/>
    </row>
    <row r="6" spans="1:10" ht="39.25" customHeight="1" thickTop="1" x14ac:dyDescent="0.45">
      <c r="A6" s="54" t="s">
        <v>191</v>
      </c>
      <c r="B6" s="60" t="s">
        <v>79</v>
      </c>
      <c r="C6" s="61"/>
      <c r="D6" s="62"/>
      <c r="E6" s="63" t="s">
        <v>80</v>
      </c>
      <c r="F6" s="64"/>
      <c r="G6" s="65"/>
      <c r="H6" s="56" t="s">
        <v>17</v>
      </c>
      <c r="I6" s="58" t="s">
        <v>181</v>
      </c>
    </row>
    <row r="7" spans="1:10" ht="30" x14ac:dyDescent="0.45">
      <c r="A7" s="55"/>
      <c r="B7" s="37" t="s">
        <v>163</v>
      </c>
      <c r="C7" s="37" t="s">
        <v>0</v>
      </c>
      <c r="D7" s="37" t="s">
        <v>1</v>
      </c>
      <c r="E7" s="37" t="s">
        <v>163</v>
      </c>
      <c r="F7" s="37" t="s">
        <v>0</v>
      </c>
      <c r="G7" s="37" t="s">
        <v>1</v>
      </c>
      <c r="H7" s="57"/>
      <c r="I7" s="59"/>
    </row>
    <row r="8" spans="1:10" ht="23.25" customHeight="1" x14ac:dyDescent="0.45">
      <c r="A8" s="50" t="s">
        <v>138</v>
      </c>
      <c r="B8" s="51"/>
      <c r="C8" s="51"/>
      <c r="D8" s="51"/>
      <c r="E8" s="51"/>
      <c r="F8" s="51"/>
      <c r="G8" s="51"/>
      <c r="H8" s="51"/>
      <c r="I8" s="52"/>
    </row>
    <row r="9" spans="1:10" ht="110.25" customHeight="1" x14ac:dyDescent="0.45">
      <c r="A9" s="2">
        <v>1</v>
      </c>
      <c r="B9" s="38" t="s">
        <v>116</v>
      </c>
      <c r="C9" s="5" t="s">
        <v>12</v>
      </c>
      <c r="D9" s="5" t="s">
        <v>102</v>
      </c>
      <c r="E9" s="5" t="s">
        <v>99</v>
      </c>
      <c r="F9" s="5" t="s">
        <v>51</v>
      </c>
      <c r="G9" s="5" t="s">
        <v>52</v>
      </c>
      <c r="H9" s="8">
        <f ca="1">0.64+A:I+G161.99</f>
        <v>0</v>
      </c>
      <c r="I9" s="14" t="s">
        <v>183</v>
      </c>
    </row>
    <row r="10" spans="1:10" s="21" customFormat="1" ht="87.75" customHeight="1" x14ac:dyDescent="0.45">
      <c r="A10" s="19">
        <v>2</v>
      </c>
      <c r="B10" s="39" t="s">
        <v>117</v>
      </c>
      <c r="C10" s="20" t="s">
        <v>103</v>
      </c>
      <c r="D10" s="20" t="s">
        <v>100</v>
      </c>
      <c r="E10" s="20" t="s">
        <v>140</v>
      </c>
      <c r="F10" s="20" t="s">
        <v>143</v>
      </c>
      <c r="G10" s="20" t="s">
        <v>100</v>
      </c>
      <c r="H10" s="7">
        <v>0.52</v>
      </c>
      <c r="I10" s="14" t="s">
        <v>158</v>
      </c>
    </row>
    <row r="11" spans="1:10" ht="18.75" customHeight="1" x14ac:dyDescent="0.45">
      <c r="A11" s="50" t="s">
        <v>139</v>
      </c>
      <c r="B11" s="51"/>
      <c r="C11" s="51"/>
      <c r="D11" s="51"/>
      <c r="E11" s="51"/>
      <c r="F11" s="51"/>
      <c r="G11" s="51"/>
      <c r="H11" s="51"/>
      <c r="I11" s="52"/>
    </row>
    <row r="12" spans="1:10" ht="36" x14ac:dyDescent="0.45">
      <c r="A12" s="2">
        <v>1</v>
      </c>
      <c r="B12" s="40" t="s">
        <v>7</v>
      </c>
      <c r="C12" s="5" t="s">
        <v>66</v>
      </c>
      <c r="D12" s="5" t="s">
        <v>50</v>
      </c>
      <c r="E12" s="6" t="s">
        <v>7</v>
      </c>
      <c r="F12" s="5" t="s">
        <v>66</v>
      </c>
      <c r="G12" s="5" t="s">
        <v>47</v>
      </c>
      <c r="H12" s="8">
        <f>2.52+1.58</f>
        <v>4.0999999999999996</v>
      </c>
      <c r="I12" s="14" t="s">
        <v>46</v>
      </c>
    </row>
    <row r="13" spans="1:10" ht="36" x14ac:dyDescent="0.45">
      <c r="A13" s="2">
        <v>2</v>
      </c>
      <c r="B13" s="40" t="s">
        <v>6</v>
      </c>
      <c r="C13" s="6" t="s">
        <v>19</v>
      </c>
      <c r="D13" s="6" t="s">
        <v>18</v>
      </c>
      <c r="E13" s="6" t="s">
        <v>6</v>
      </c>
      <c r="F13" s="6" t="s">
        <v>19</v>
      </c>
      <c r="G13" s="5" t="s">
        <v>76</v>
      </c>
      <c r="H13" s="8">
        <f>4.2-0.15</f>
        <v>4.05</v>
      </c>
      <c r="I13" s="14" t="s">
        <v>86</v>
      </c>
    </row>
    <row r="14" spans="1:10" ht="54" x14ac:dyDescent="0.45">
      <c r="A14" s="2">
        <v>3</v>
      </c>
      <c r="B14" s="40" t="s">
        <v>2</v>
      </c>
      <c r="C14" s="5" t="s">
        <v>3</v>
      </c>
      <c r="D14" s="5" t="s">
        <v>4</v>
      </c>
      <c r="E14" s="6" t="s">
        <v>2</v>
      </c>
      <c r="F14" s="5" t="s">
        <v>3</v>
      </c>
      <c r="G14" s="5" t="s">
        <v>88</v>
      </c>
      <c r="H14" s="8">
        <v>1.35</v>
      </c>
      <c r="I14" s="14" t="s">
        <v>21</v>
      </c>
    </row>
    <row r="15" spans="1:10" ht="36" x14ac:dyDescent="0.45">
      <c r="A15" s="2">
        <v>4</v>
      </c>
      <c r="B15" s="40" t="s">
        <v>24</v>
      </c>
      <c r="C15" s="6" t="s">
        <v>5</v>
      </c>
      <c r="D15" s="5" t="s">
        <v>156</v>
      </c>
      <c r="E15" s="6" t="s">
        <v>24</v>
      </c>
      <c r="F15" s="6" t="s">
        <v>5</v>
      </c>
      <c r="G15" s="5" t="s">
        <v>22</v>
      </c>
      <c r="H15" s="8">
        <v>0.9</v>
      </c>
      <c r="I15" s="14" t="s">
        <v>23</v>
      </c>
    </row>
    <row r="16" spans="1:10" s="21" customFormat="1" ht="72" x14ac:dyDescent="0.45">
      <c r="A16" s="2">
        <v>5</v>
      </c>
      <c r="B16" s="41" t="s">
        <v>8</v>
      </c>
      <c r="C16" s="20" t="s">
        <v>5</v>
      </c>
      <c r="D16" s="20" t="s">
        <v>9</v>
      </c>
      <c r="E16" s="3" t="s">
        <v>8</v>
      </c>
      <c r="F16" s="20" t="s">
        <v>5</v>
      </c>
      <c r="G16" s="20" t="s">
        <v>161</v>
      </c>
      <c r="H16" s="7">
        <v>5.4</v>
      </c>
      <c r="I16" s="28" t="s">
        <v>160</v>
      </c>
    </row>
    <row r="17" spans="1:9" s="21" customFormat="1" ht="36" x14ac:dyDescent="0.45">
      <c r="A17" s="2">
        <v>6</v>
      </c>
      <c r="B17" s="41" t="s">
        <v>164</v>
      </c>
      <c r="C17" s="20" t="s">
        <v>81</v>
      </c>
      <c r="D17" s="20" t="s">
        <v>82</v>
      </c>
      <c r="E17" s="3" t="s">
        <v>164</v>
      </c>
      <c r="F17" s="20" t="s">
        <v>175</v>
      </c>
      <c r="G17" s="20" t="s">
        <v>82</v>
      </c>
      <c r="H17" s="7">
        <v>82.8</v>
      </c>
      <c r="I17" s="28" t="s">
        <v>174</v>
      </c>
    </row>
    <row r="18" spans="1:9" ht="54" x14ac:dyDescent="0.45">
      <c r="A18" s="2">
        <v>7</v>
      </c>
      <c r="B18" s="40" t="s">
        <v>165</v>
      </c>
      <c r="C18" s="5" t="s">
        <v>104</v>
      </c>
      <c r="D18" s="5" t="s">
        <v>24</v>
      </c>
      <c r="E18" s="6" t="s">
        <v>165</v>
      </c>
      <c r="F18" s="5" t="s">
        <v>145</v>
      </c>
      <c r="G18" s="5" t="s">
        <v>24</v>
      </c>
      <c r="H18" s="8">
        <v>0.3</v>
      </c>
      <c r="I18" s="14" t="s">
        <v>149</v>
      </c>
    </row>
    <row r="19" spans="1:9" ht="72" x14ac:dyDescent="0.45">
      <c r="A19" s="2">
        <v>8</v>
      </c>
      <c r="B19" s="38" t="s">
        <v>76</v>
      </c>
      <c r="C19" s="5" t="s">
        <v>67</v>
      </c>
      <c r="D19" s="5" t="s">
        <v>105</v>
      </c>
      <c r="E19" s="5" t="s">
        <v>76</v>
      </c>
      <c r="F19" s="5" t="s">
        <v>184</v>
      </c>
      <c r="G19" s="5" t="s">
        <v>58</v>
      </c>
      <c r="H19" s="8">
        <v>4.5</v>
      </c>
      <c r="I19" s="14" t="s">
        <v>59</v>
      </c>
    </row>
    <row r="20" spans="1:9" ht="36" x14ac:dyDescent="0.45">
      <c r="A20" s="2">
        <v>9</v>
      </c>
      <c r="B20" s="38" t="s">
        <v>30</v>
      </c>
      <c r="C20" s="5" t="s">
        <v>106</v>
      </c>
      <c r="D20" s="5" t="s">
        <v>68</v>
      </c>
      <c r="E20" s="5" t="s">
        <v>30</v>
      </c>
      <c r="F20" s="5" t="s">
        <v>26</v>
      </c>
      <c r="G20" s="5" t="s">
        <v>68</v>
      </c>
      <c r="H20" s="8">
        <f>0.57+0.93</f>
        <v>1.5</v>
      </c>
      <c r="I20" s="14" t="s">
        <v>27</v>
      </c>
    </row>
    <row r="21" spans="1:9" ht="36" x14ac:dyDescent="0.45">
      <c r="A21" s="2">
        <v>10</v>
      </c>
      <c r="B21" s="38" t="s">
        <v>85</v>
      </c>
      <c r="C21" s="5" t="s">
        <v>69</v>
      </c>
      <c r="D21" s="5" t="s">
        <v>20</v>
      </c>
      <c r="E21" s="5" t="s">
        <v>85</v>
      </c>
      <c r="F21" s="5" t="s">
        <v>69</v>
      </c>
      <c r="G21" s="5" t="s">
        <v>25</v>
      </c>
      <c r="H21" s="8">
        <v>1</v>
      </c>
      <c r="I21" s="14" t="s">
        <v>87</v>
      </c>
    </row>
    <row r="22" spans="1:9" ht="36" x14ac:dyDescent="0.45">
      <c r="A22" s="2">
        <v>11</v>
      </c>
      <c r="B22" s="38" t="s">
        <v>145</v>
      </c>
      <c r="C22" s="5" t="s">
        <v>70</v>
      </c>
      <c r="D22" s="5" t="s">
        <v>101</v>
      </c>
      <c r="E22" s="5" t="s">
        <v>145</v>
      </c>
      <c r="F22" s="5" t="s">
        <v>70</v>
      </c>
      <c r="G22" s="5" t="s">
        <v>25</v>
      </c>
      <c r="H22" s="8">
        <f>0.39+0.27</f>
        <v>0.66</v>
      </c>
      <c r="I22" s="14" t="s">
        <v>71</v>
      </c>
    </row>
    <row r="23" spans="1:9" ht="36" x14ac:dyDescent="0.45">
      <c r="A23" s="2">
        <v>12</v>
      </c>
      <c r="B23" s="38" t="s">
        <v>51</v>
      </c>
      <c r="C23" s="5" t="s">
        <v>10</v>
      </c>
      <c r="D23" s="5" t="s">
        <v>74</v>
      </c>
      <c r="E23" s="5" t="s">
        <v>51</v>
      </c>
      <c r="F23" s="5" t="s">
        <v>91</v>
      </c>
      <c r="G23" s="5" t="s">
        <v>74</v>
      </c>
      <c r="H23" s="8">
        <v>4.8</v>
      </c>
      <c r="I23" s="14" t="s">
        <v>97</v>
      </c>
    </row>
    <row r="24" spans="1:9" ht="54" x14ac:dyDescent="0.45">
      <c r="A24" s="2">
        <v>13</v>
      </c>
      <c r="B24" s="38" t="s">
        <v>166</v>
      </c>
      <c r="C24" s="5" t="s">
        <v>11</v>
      </c>
      <c r="D24" s="5" t="s">
        <v>102</v>
      </c>
      <c r="E24" s="5" t="s">
        <v>166</v>
      </c>
      <c r="F24" s="5" t="s">
        <v>11</v>
      </c>
      <c r="G24" s="5" t="s">
        <v>60</v>
      </c>
      <c r="H24" s="8">
        <v>1.25</v>
      </c>
      <c r="I24" s="14" t="s">
        <v>64</v>
      </c>
    </row>
    <row r="25" spans="1:9" ht="54" x14ac:dyDescent="0.45">
      <c r="A25" s="2">
        <v>14</v>
      </c>
      <c r="B25" s="38" t="s">
        <v>57</v>
      </c>
      <c r="C25" s="5" t="s">
        <v>12</v>
      </c>
      <c r="D25" s="5" t="s">
        <v>102</v>
      </c>
      <c r="E25" s="5" t="s">
        <v>57</v>
      </c>
      <c r="F25" s="5" t="s">
        <v>51</v>
      </c>
      <c r="G25" s="5" t="s">
        <v>61</v>
      </c>
      <c r="H25" s="8">
        <v>0.61</v>
      </c>
      <c r="I25" s="14" t="s">
        <v>29</v>
      </c>
    </row>
    <row r="26" spans="1:9" ht="36" x14ac:dyDescent="0.45">
      <c r="A26" s="2">
        <v>15</v>
      </c>
      <c r="B26" s="38" t="s">
        <v>167</v>
      </c>
      <c r="C26" s="5" t="s">
        <v>25</v>
      </c>
      <c r="D26" s="5" t="s">
        <v>101</v>
      </c>
      <c r="E26" s="5" t="s">
        <v>167</v>
      </c>
      <c r="F26" s="5" t="s">
        <v>25</v>
      </c>
      <c r="G26" s="5" t="s">
        <v>146</v>
      </c>
      <c r="H26" s="8">
        <v>0.6</v>
      </c>
      <c r="I26" s="14" t="s">
        <v>63</v>
      </c>
    </row>
    <row r="27" spans="1:9" ht="72" x14ac:dyDescent="0.45">
      <c r="A27" s="2">
        <v>16</v>
      </c>
      <c r="B27" s="38" t="s">
        <v>94</v>
      </c>
      <c r="C27" s="5" t="s">
        <v>72</v>
      </c>
      <c r="D27" s="5" t="s">
        <v>13</v>
      </c>
      <c r="E27" s="5" t="s">
        <v>94</v>
      </c>
      <c r="F27" s="5" t="s">
        <v>72</v>
      </c>
      <c r="G27" s="5" t="s">
        <v>30</v>
      </c>
      <c r="H27" s="8">
        <v>0.6</v>
      </c>
      <c r="I27" s="14" t="s">
        <v>31</v>
      </c>
    </row>
    <row r="28" spans="1:9" ht="36" x14ac:dyDescent="0.45">
      <c r="A28" s="2">
        <v>17</v>
      </c>
      <c r="B28" s="38" t="s">
        <v>75</v>
      </c>
      <c r="C28" s="5" t="s">
        <v>107</v>
      </c>
      <c r="D28" s="5" t="s">
        <v>69</v>
      </c>
      <c r="E28" s="5" t="s">
        <v>75</v>
      </c>
      <c r="F28" s="5" t="s">
        <v>89</v>
      </c>
      <c r="G28" s="5" t="s">
        <v>69</v>
      </c>
      <c r="H28" s="8">
        <v>0.68</v>
      </c>
      <c r="I28" s="14" t="s">
        <v>32</v>
      </c>
    </row>
    <row r="29" spans="1:9" ht="36" x14ac:dyDescent="0.45">
      <c r="A29" s="2">
        <v>18</v>
      </c>
      <c r="B29" s="38" t="s">
        <v>55</v>
      </c>
      <c r="C29" s="5" t="s">
        <v>108</v>
      </c>
      <c r="D29" s="5" t="s">
        <v>109</v>
      </c>
      <c r="E29" s="5" t="s">
        <v>55</v>
      </c>
      <c r="F29" s="5" t="s">
        <v>54</v>
      </c>
      <c r="G29" s="5" t="s">
        <v>92</v>
      </c>
      <c r="H29" s="8">
        <f>0.62+0.34</f>
        <v>0.96</v>
      </c>
      <c r="I29" s="14" t="s">
        <v>93</v>
      </c>
    </row>
    <row r="30" spans="1:9" ht="36" x14ac:dyDescent="0.45">
      <c r="A30" s="2">
        <v>19</v>
      </c>
      <c r="B30" s="38" t="s">
        <v>54</v>
      </c>
      <c r="C30" s="5" t="s">
        <v>14</v>
      </c>
      <c r="D30" s="5" t="s">
        <v>110</v>
      </c>
      <c r="E30" s="5" t="s">
        <v>54</v>
      </c>
      <c r="F30" s="5" t="s">
        <v>14</v>
      </c>
      <c r="G30" s="5" t="s">
        <v>28</v>
      </c>
      <c r="H30" s="8">
        <f>1.3+0.54</f>
        <v>1.84</v>
      </c>
      <c r="I30" s="14" t="s">
        <v>33</v>
      </c>
    </row>
    <row r="31" spans="1:9" ht="36" x14ac:dyDescent="0.45">
      <c r="A31" s="2">
        <v>20</v>
      </c>
      <c r="B31" s="38" t="s">
        <v>45</v>
      </c>
      <c r="C31" s="5" t="s">
        <v>12</v>
      </c>
      <c r="D31" s="5" t="s">
        <v>96</v>
      </c>
      <c r="E31" s="5" t="s">
        <v>45</v>
      </c>
      <c r="F31" s="5" t="s">
        <v>51</v>
      </c>
      <c r="G31" s="5" t="s">
        <v>34</v>
      </c>
      <c r="H31" s="8">
        <f>1.2+2</f>
        <v>3.2</v>
      </c>
      <c r="I31" s="14" t="s">
        <v>35</v>
      </c>
    </row>
    <row r="32" spans="1:9" ht="36" x14ac:dyDescent="0.45">
      <c r="A32" s="2">
        <v>21</v>
      </c>
      <c r="B32" s="38" t="s">
        <v>95</v>
      </c>
      <c r="C32" s="5" t="s">
        <v>12</v>
      </c>
      <c r="D32" s="5" t="s">
        <v>44</v>
      </c>
      <c r="E32" s="5" t="s">
        <v>95</v>
      </c>
      <c r="F32" s="5" t="s">
        <v>51</v>
      </c>
      <c r="G32" s="20" t="s">
        <v>56</v>
      </c>
      <c r="H32" s="8">
        <v>1.7</v>
      </c>
      <c r="I32" s="14" t="s">
        <v>98</v>
      </c>
    </row>
    <row r="33" spans="1:9" s="21" customFormat="1" ht="36" x14ac:dyDescent="0.45">
      <c r="A33" s="2">
        <v>22</v>
      </c>
      <c r="B33" s="39" t="s">
        <v>43</v>
      </c>
      <c r="C33" s="20" t="s">
        <v>185</v>
      </c>
      <c r="D33" s="20" t="s">
        <v>15</v>
      </c>
      <c r="E33" s="20" t="s">
        <v>43</v>
      </c>
      <c r="F33" s="20" t="s">
        <v>185</v>
      </c>
      <c r="G33" s="20" t="s">
        <v>36</v>
      </c>
      <c r="H33" s="7">
        <v>2.1</v>
      </c>
      <c r="I33" s="28" t="s">
        <v>176</v>
      </c>
    </row>
    <row r="34" spans="1:9" ht="54" x14ac:dyDescent="0.45">
      <c r="A34" s="2">
        <v>23</v>
      </c>
      <c r="B34" s="38" t="s">
        <v>168</v>
      </c>
      <c r="C34" s="5" t="s">
        <v>111</v>
      </c>
      <c r="D34" s="5" t="s">
        <v>112</v>
      </c>
      <c r="E34" s="5" t="s">
        <v>168</v>
      </c>
      <c r="F34" s="5" t="s">
        <v>148</v>
      </c>
      <c r="G34" s="5" t="s">
        <v>36</v>
      </c>
      <c r="H34" s="8">
        <v>1.9</v>
      </c>
      <c r="I34" s="14" t="s">
        <v>177</v>
      </c>
    </row>
    <row r="35" spans="1:9" ht="54" x14ac:dyDescent="0.45">
      <c r="A35" s="2">
        <v>24</v>
      </c>
      <c r="B35" s="38" t="s">
        <v>169</v>
      </c>
      <c r="C35" s="5" t="s">
        <v>113</v>
      </c>
      <c r="D35" s="5" t="s">
        <v>186</v>
      </c>
      <c r="E35" s="5" t="s">
        <v>169</v>
      </c>
      <c r="F35" s="5" t="s">
        <v>62</v>
      </c>
      <c r="G35" s="5" t="s">
        <v>36</v>
      </c>
      <c r="H35" s="8">
        <f>0.24+1.2</f>
        <v>1.44</v>
      </c>
      <c r="I35" s="14" t="s">
        <v>37</v>
      </c>
    </row>
    <row r="36" spans="1:9" ht="54" x14ac:dyDescent="0.45">
      <c r="A36" s="2">
        <v>25</v>
      </c>
      <c r="B36" s="38" t="s">
        <v>170</v>
      </c>
      <c r="C36" s="5" t="s">
        <v>114</v>
      </c>
      <c r="D36" s="5" t="s">
        <v>186</v>
      </c>
      <c r="E36" s="5" t="s">
        <v>170</v>
      </c>
      <c r="F36" s="5" t="s">
        <v>39</v>
      </c>
      <c r="G36" s="5" t="s">
        <v>38</v>
      </c>
      <c r="H36" s="8">
        <v>2.2000000000000002</v>
      </c>
      <c r="I36" s="14" t="s">
        <v>178</v>
      </c>
    </row>
    <row r="37" spans="1:9" ht="54" x14ac:dyDescent="0.45">
      <c r="A37" s="2">
        <v>26</v>
      </c>
      <c r="B37" s="38" t="s">
        <v>171</v>
      </c>
      <c r="C37" s="5" t="s">
        <v>115</v>
      </c>
      <c r="D37" s="5" t="s">
        <v>48</v>
      </c>
      <c r="E37" s="5" t="s">
        <v>171</v>
      </c>
      <c r="F37" s="5" t="s">
        <v>147</v>
      </c>
      <c r="G37" s="5" t="s">
        <v>40</v>
      </c>
      <c r="H37" s="8">
        <v>0.95</v>
      </c>
      <c r="I37" s="14" t="s">
        <v>78</v>
      </c>
    </row>
    <row r="38" spans="1:9" ht="54" x14ac:dyDescent="0.45">
      <c r="A38" s="2">
        <v>27</v>
      </c>
      <c r="B38" s="38" t="s">
        <v>172</v>
      </c>
      <c r="C38" s="5" t="s">
        <v>157</v>
      </c>
      <c r="D38" s="5" t="s">
        <v>53</v>
      </c>
      <c r="E38" s="5" t="s">
        <v>172</v>
      </c>
      <c r="F38" s="5" t="s">
        <v>157</v>
      </c>
      <c r="G38" s="5" t="s">
        <v>73</v>
      </c>
      <c r="H38" s="8">
        <f>1.9+0.7</f>
        <v>2.5999999999999996</v>
      </c>
      <c r="I38" s="14" t="s">
        <v>41</v>
      </c>
    </row>
    <row r="39" spans="1:9" ht="36" x14ac:dyDescent="0.45">
      <c r="A39" s="2">
        <v>28</v>
      </c>
      <c r="B39" s="38" t="s">
        <v>49</v>
      </c>
      <c r="C39" s="5" t="s">
        <v>192</v>
      </c>
      <c r="D39" s="5" t="s">
        <v>16</v>
      </c>
      <c r="E39" s="5" t="s">
        <v>49</v>
      </c>
      <c r="F39" s="5" t="s">
        <v>182</v>
      </c>
      <c r="G39" s="20" t="s">
        <v>90</v>
      </c>
      <c r="H39" s="8">
        <f>0.75+2.9</f>
        <v>3.65</v>
      </c>
      <c r="I39" s="14" t="s">
        <v>42</v>
      </c>
    </row>
    <row r="40" spans="1:9" ht="36" x14ac:dyDescent="0.45">
      <c r="A40" s="2">
        <v>29</v>
      </c>
      <c r="B40" s="38" t="s">
        <v>173</v>
      </c>
      <c r="C40" s="5" t="s">
        <v>155</v>
      </c>
      <c r="D40" s="5" t="s">
        <v>8</v>
      </c>
      <c r="E40" s="5" t="s">
        <v>173</v>
      </c>
      <c r="F40" s="5" t="s">
        <v>187</v>
      </c>
      <c r="G40" s="5" t="s">
        <v>144</v>
      </c>
      <c r="H40" s="8">
        <v>0.34</v>
      </c>
      <c r="I40" s="14" t="s">
        <v>179</v>
      </c>
    </row>
    <row r="41" spans="1:9" ht="36" x14ac:dyDescent="0.45">
      <c r="A41" s="2">
        <v>30</v>
      </c>
      <c r="B41" s="42" t="s">
        <v>65</v>
      </c>
      <c r="C41" s="20" t="s">
        <v>5</v>
      </c>
      <c r="D41" s="20" t="s">
        <v>6</v>
      </c>
      <c r="E41" s="17" t="s">
        <v>65</v>
      </c>
      <c r="F41" s="20" t="s">
        <v>5</v>
      </c>
      <c r="G41" s="17" t="s">
        <v>77</v>
      </c>
      <c r="H41" s="18">
        <v>1.37</v>
      </c>
      <c r="I41" s="14" t="s">
        <v>84</v>
      </c>
    </row>
    <row r="42" spans="1:9" ht="19.5" customHeight="1" thickBot="1" x14ac:dyDescent="0.5">
      <c r="A42" s="11"/>
      <c r="B42" s="47" t="s">
        <v>159</v>
      </c>
      <c r="C42" s="48"/>
      <c r="D42" s="48"/>
      <c r="E42" s="48"/>
      <c r="F42" s="48"/>
      <c r="G42" s="49"/>
      <c r="H42" s="12"/>
      <c r="I42" s="16"/>
    </row>
    <row r="43" spans="1:9" ht="19" thickTop="1" x14ac:dyDescent="0.45"/>
  </sheetData>
  <mergeCells count="11">
    <mergeCell ref="B42:G42"/>
    <mergeCell ref="A11:I11"/>
    <mergeCell ref="A8:I8"/>
    <mergeCell ref="A4:I4"/>
    <mergeCell ref="A3:I3"/>
    <mergeCell ref="A6:A7"/>
    <mergeCell ref="H6:H7"/>
    <mergeCell ref="I6:I7"/>
    <mergeCell ref="B6:D6"/>
    <mergeCell ref="E6:G6"/>
    <mergeCell ref="A5:I5"/>
  </mergeCells>
  <pageMargins left="0.3" right="0.2" top="0.35" bottom="0.2" header="0.2" footer="0.21"/>
  <pageSetup paperSize="9" scale="80" fitToHeight="2" orientation="landscape" useFirstPageNumber="1"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Đặt tên CTCC </vt:lpstr>
      <vt:lpstr>Điều Chỉnh</vt:lpstr>
      <vt:lpstr>'Đặt tên CTCC '!Print_Area</vt:lpstr>
      <vt:lpstr>'Điều Chỉnh'!Print_Area</vt:lpstr>
      <vt:lpstr>'Điều Chỉnh'!Print_Titles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2022-07-19T08:10:15Z</cp:lastPrinted>
  <dcterms:created xsi:type="dcterms:W3CDTF">2017-10-04T01:01:12Z</dcterms:created>
  <dcterms:modified xsi:type="dcterms:W3CDTF">2022-07-26T06:30:24Z</dcterms:modified>
</cp:coreProperties>
</file>